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20" windowWidth="15180" windowHeight="12660"/>
  </bookViews>
  <sheets>
    <sheet name="Calculator" sheetId="1" r:id="rId1"/>
  </sheets>
  <calcPr calcId="145621"/>
</workbook>
</file>

<file path=xl/calcChain.xml><?xml version="1.0" encoding="utf-8"?>
<calcChain xmlns="http://schemas.openxmlformats.org/spreadsheetml/2006/main">
  <c r="F16" i="1" l="1"/>
  <c r="F22" i="1" l="1"/>
  <c r="F18" i="1"/>
  <c r="F19" i="1"/>
  <c r="F21" i="1"/>
  <c r="F20" i="1" l="1"/>
  <c r="F17" i="1"/>
  <c r="F23" i="1" l="1"/>
  <c r="F24" i="1" s="1"/>
</calcChain>
</file>

<file path=xl/sharedStrings.xml><?xml version="1.0" encoding="utf-8"?>
<sst xmlns="http://schemas.openxmlformats.org/spreadsheetml/2006/main" count="26" uniqueCount="20">
  <si>
    <t>oral (mg/day)</t>
  </si>
  <si>
    <t>Conversion 
factor</t>
  </si>
  <si>
    <t>Please refer to the Schedule 8 Medicines Prescribing Code for further information</t>
  </si>
  <si>
    <t>Oral dexamfetamine equivalent daily dose conversion calculator</t>
  </si>
  <si>
    <t>Stimulant</t>
  </si>
  <si>
    <t>Dexamfetamine</t>
  </si>
  <si>
    <t>Immediate release</t>
  </si>
  <si>
    <t>Sustained release</t>
  </si>
  <si>
    <t>Methylphenidate</t>
  </si>
  <si>
    <t>Lisdexamfetamine</t>
  </si>
  <si>
    <t>Prescribed 
daily dose</t>
  </si>
  <si>
    <t>Dose to weight ratio</t>
  </si>
  <si>
    <t>mg/day</t>
  </si>
  <si>
    <t>mg/kg/day</t>
  </si>
  <si>
    <t>Dexamfetamine equivalent dose</t>
  </si>
  <si>
    <t>Total dexamfetamine equivalent dose</t>
  </si>
  <si>
    <r>
      <t>Patient's age</t>
    </r>
    <r>
      <rPr>
        <b/>
        <sz val="12"/>
        <color theme="0"/>
        <rFont val="Arial"/>
        <family val="2"/>
      </rPr>
      <t>:</t>
    </r>
  </si>
  <si>
    <r>
      <t>Patient's weight (if aged under 18 years)</t>
    </r>
    <r>
      <rPr>
        <b/>
        <sz val="12"/>
        <color theme="0"/>
        <rFont val="Arial"/>
        <family val="2"/>
      </rPr>
      <t>:</t>
    </r>
  </si>
  <si>
    <r>
      <t xml:space="preserve">This calculator is a guide for calculating dexamfetamine equivalence only for the purposes of determining compliance with the dosing criteria set out in the </t>
    </r>
    <r>
      <rPr>
        <i/>
        <sz val="10"/>
        <rFont val="Arial"/>
        <family val="2"/>
      </rPr>
      <t>Schedule 8 Medicines Prescribing Code</t>
    </r>
    <r>
      <rPr>
        <sz val="10"/>
        <rFont val="Arial"/>
        <family val="2"/>
      </rPr>
      <t>. 
This tool is not intended to be used to switch patients from one stimulant to another.</t>
    </r>
  </si>
  <si>
    <t>Please note that written authorisation is required BEFORE prescribing:
&gt;60mg dexamfetamine equivalent per day for adults 
&gt;1mg/kg/day dexamfetamine equivalent for children
&gt;70mg lisdexamfetamine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</si>
</sst>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6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sz val="14"/>
      <color rgb="FF000000"/>
      <name val="Arial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4" fillId="2" borderId="0" xfId="0" applyFont="1" applyFill="1" applyAlignment="1" applyProtection="1">
      <alignment horizontal="left"/>
    </xf>
    <xf numFmtId="0" fontId="5" fillId="2" borderId="13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right" vertical="center"/>
    </xf>
    <xf numFmtId="9" fontId="4" fillId="2" borderId="0" xfId="0" applyNumberFormat="1" applyFont="1" applyFill="1" applyAlignment="1" applyProtection="1">
      <alignment vertical="center"/>
    </xf>
    <xf numFmtId="2" fontId="1" fillId="2" borderId="7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/>
    </xf>
    <xf numFmtId="2" fontId="1" fillId="2" borderId="12" xfId="0" applyNumberFormat="1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5" fillId="2" borderId="0" xfId="0" applyFont="1" applyFill="1" applyAlignment="1" applyProtection="1"/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 wrapText="1"/>
    </xf>
    <xf numFmtId="0" fontId="13" fillId="2" borderId="0" xfId="1" applyFont="1" applyFill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/>
    </xf>
    <xf numFmtId="0" fontId="4" fillId="2" borderId="0" xfId="0" applyFont="1" applyFill="1" applyAlignment="1" applyProtection="1">
      <alignment horizontal="right"/>
    </xf>
    <xf numFmtId="0" fontId="2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819150</xdr:colOff>
          <xdr:row>1</xdr:row>
          <xdr:rowOff>0</xdr:rowOff>
        </xdr:from>
        <xdr:to>
          <xdr:col>6</xdr:col>
          <xdr:colOff>85725</xdr:colOff>
          <xdr:row>3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AU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161925</xdr:colOff>
      <xdr:row>0</xdr:row>
      <xdr:rowOff>133350</xdr:rowOff>
    </xdr:from>
    <xdr:to>
      <xdr:col>3</xdr:col>
      <xdr:colOff>231775</xdr:colOff>
      <xdr:row>4</xdr:row>
      <xdr:rowOff>71120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9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33350"/>
          <a:ext cx="3241675" cy="585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2.health.wa.gov.au/~/media/Files/Corporate/general%20documents/medicines%20and%20poisons/Word/Schedule-8-Medicines-Prescribing-Code.ashx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29"/>
  <sheetViews>
    <sheetView showZeros="0" tabSelected="1" zoomScaleNormal="100" workbookViewId="0">
      <selection activeCell="F11" sqref="F11"/>
    </sheetView>
  </sheetViews>
  <sheetFormatPr defaultRowHeight="12.75" x14ac:dyDescent="0.2"/>
  <cols>
    <col min="1" max="1" width="9.140625" style="7"/>
    <col min="2" max="2" width="21.85546875" style="7" customWidth="1"/>
    <col min="3" max="3" width="16.5703125" style="7" customWidth="1"/>
    <col min="4" max="4" width="15.140625" style="7" customWidth="1"/>
    <col min="5" max="5" width="13.7109375" style="7" customWidth="1"/>
    <col min="6" max="6" width="12.28515625" style="7" customWidth="1"/>
    <col min="7" max="7" width="9.7109375" style="7" customWidth="1"/>
    <col min="8" max="12" width="9.140625" style="7"/>
    <col min="13" max="13" width="7" style="7" bestFit="1" customWidth="1"/>
    <col min="14" max="16384" width="9.140625" style="7"/>
  </cols>
  <sheetData>
    <row r="1" spans="1:13" x14ac:dyDescent="0.2">
      <c r="A1" s="4"/>
      <c r="B1" s="5"/>
      <c r="C1" s="5"/>
      <c r="D1" s="5"/>
      <c r="E1" s="5"/>
      <c r="F1" s="5"/>
      <c r="G1" s="5"/>
      <c r="H1" s="6"/>
    </row>
    <row r="2" spans="1:13" x14ac:dyDescent="0.2">
      <c r="A2" s="8"/>
      <c r="B2" s="9"/>
      <c r="C2" s="9"/>
      <c r="D2" s="9"/>
      <c r="E2" s="9"/>
      <c r="F2" s="9"/>
      <c r="G2" s="9"/>
      <c r="H2" s="10"/>
    </row>
    <row r="3" spans="1:13" x14ac:dyDescent="0.2">
      <c r="A3" s="8"/>
      <c r="B3" s="9"/>
      <c r="C3" s="9"/>
      <c r="D3" s="9"/>
      <c r="E3" s="9"/>
      <c r="F3" s="9"/>
      <c r="G3" s="9"/>
      <c r="H3" s="10"/>
    </row>
    <row r="4" spans="1:13" x14ac:dyDescent="0.2">
      <c r="A4" s="8"/>
      <c r="B4" s="9"/>
      <c r="C4" s="9"/>
      <c r="D4" s="9"/>
      <c r="E4" s="9"/>
      <c r="F4" s="9"/>
      <c r="G4" s="9"/>
      <c r="H4" s="10"/>
    </row>
    <row r="5" spans="1:13" ht="16.5" customHeight="1" x14ac:dyDescent="0.2">
      <c r="A5" s="38" t="s">
        <v>3</v>
      </c>
      <c r="B5" s="39"/>
      <c r="C5" s="39"/>
      <c r="D5" s="39"/>
      <c r="E5" s="39"/>
      <c r="F5" s="39"/>
      <c r="G5" s="39"/>
      <c r="H5" s="40"/>
    </row>
    <row r="6" spans="1:13" ht="12.75" customHeight="1" x14ac:dyDescent="0.2">
      <c r="A6" s="38"/>
      <c r="B6" s="39"/>
      <c r="C6" s="39"/>
      <c r="D6" s="39"/>
      <c r="E6" s="39"/>
      <c r="F6" s="39"/>
      <c r="G6" s="39"/>
      <c r="H6" s="40"/>
    </row>
    <row r="7" spans="1:13" ht="15" customHeight="1" x14ac:dyDescent="0.2">
      <c r="A7" s="38"/>
      <c r="B7" s="39"/>
      <c r="C7" s="39"/>
      <c r="D7" s="39"/>
      <c r="E7" s="39"/>
      <c r="F7" s="39"/>
      <c r="G7" s="39"/>
      <c r="H7" s="40"/>
    </row>
    <row r="8" spans="1:13" s="13" customFormat="1" ht="48.75" customHeight="1" x14ac:dyDescent="0.2">
      <c r="A8" s="11"/>
      <c r="B8" s="51" t="s">
        <v>18</v>
      </c>
      <c r="C8" s="51"/>
      <c r="D8" s="51"/>
      <c r="E8" s="51"/>
      <c r="F8" s="51"/>
      <c r="G8" s="51"/>
      <c r="H8" s="12"/>
    </row>
    <row r="9" spans="1:13" ht="8.25" customHeight="1" x14ac:dyDescent="0.2">
      <c r="A9" s="8"/>
      <c r="B9" s="14"/>
      <c r="C9" s="15"/>
      <c r="D9" s="16"/>
      <c r="E9" s="16"/>
      <c r="F9" s="15"/>
      <c r="G9" s="15"/>
      <c r="H9" s="10"/>
    </row>
    <row r="10" spans="1:13" ht="19.5" customHeight="1" x14ac:dyDescent="0.2">
      <c r="A10" s="8"/>
      <c r="B10" s="48" t="s">
        <v>16</v>
      </c>
      <c r="C10" s="48"/>
      <c r="D10" s="48"/>
      <c r="E10" s="49"/>
      <c r="F10" s="17"/>
      <c r="G10" s="9"/>
      <c r="H10" s="10"/>
    </row>
    <row r="11" spans="1:13" ht="19.5" customHeight="1" x14ac:dyDescent="0.2">
      <c r="A11" s="8"/>
      <c r="B11" s="45" t="s">
        <v>17</v>
      </c>
      <c r="C11" s="45"/>
      <c r="D11" s="45"/>
      <c r="E11" s="47"/>
      <c r="F11" s="17"/>
      <c r="G11" s="9"/>
      <c r="H11" s="10"/>
    </row>
    <row r="12" spans="1:13" x14ac:dyDescent="0.2">
      <c r="A12" s="8"/>
      <c r="B12" s="9"/>
      <c r="C12" s="9"/>
      <c r="D12" s="9"/>
      <c r="E12" s="9"/>
      <c r="F12" s="9"/>
      <c r="G12" s="9"/>
      <c r="H12" s="10"/>
    </row>
    <row r="13" spans="1:13" ht="30" x14ac:dyDescent="0.2">
      <c r="A13" s="8"/>
      <c r="B13" s="41" t="s">
        <v>4</v>
      </c>
      <c r="C13" s="42"/>
      <c r="D13" s="18" t="s">
        <v>10</v>
      </c>
      <c r="E13" s="18" t="s">
        <v>1</v>
      </c>
      <c r="F13" s="50" t="s">
        <v>14</v>
      </c>
      <c r="G13" s="50"/>
      <c r="H13" s="10"/>
    </row>
    <row r="14" spans="1:13" ht="9" customHeight="1" x14ac:dyDescent="0.2">
      <c r="A14" s="8"/>
      <c r="B14" s="9"/>
      <c r="C14" s="19"/>
      <c r="D14" s="14"/>
      <c r="E14" s="20"/>
      <c r="F14" s="14"/>
      <c r="G14" s="14"/>
      <c r="H14" s="10"/>
    </row>
    <row r="15" spans="1:13" ht="9" customHeight="1" x14ac:dyDescent="0.2">
      <c r="A15" s="8"/>
      <c r="B15" s="9"/>
      <c r="C15" s="19"/>
      <c r="D15" s="14"/>
      <c r="E15" s="20"/>
      <c r="F15" s="14"/>
      <c r="G15" s="14"/>
      <c r="H15" s="10"/>
    </row>
    <row r="16" spans="1:13" ht="24.75" customHeight="1" x14ac:dyDescent="0.2">
      <c r="A16" s="8"/>
      <c r="B16" s="15" t="s">
        <v>9</v>
      </c>
      <c r="C16" s="16" t="s">
        <v>0</v>
      </c>
      <c r="D16" s="31"/>
      <c r="E16" s="21">
        <v>0.4</v>
      </c>
      <c r="F16" s="16">
        <f>E16*D16</f>
        <v>0</v>
      </c>
      <c r="G16" s="16"/>
      <c r="H16" s="10"/>
      <c r="M16" s="22"/>
    </row>
    <row r="17" spans="1:13" ht="24.75" customHeight="1" x14ac:dyDescent="0.2">
      <c r="A17" s="8"/>
      <c r="B17" s="16" t="s">
        <v>5</v>
      </c>
      <c r="C17" s="16"/>
      <c r="D17" s="23"/>
      <c r="E17" s="21"/>
      <c r="F17" s="24">
        <f>SUM(F18:F19)</f>
        <v>0</v>
      </c>
      <c r="G17" s="24"/>
      <c r="H17" s="10"/>
      <c r="M17" s="22"/>
    </row>
    <row r="18" spans="1:13" ht="24.75" customHeight="1" x14ac:dyDescent="0.2">
      <c r="A18" s="8"/>
      <c r="B18" s="21" t="s">
        <v>6</v>
      </c>
      <c r="C18" s="16" t="s">
        <v>0</v>
      </c>
      <c r="D18" s="32"/>
      <c r="E18" s="21">
        <v>1</v>
      </c>
      <c r="F18" s="16">
        <f>E18*D18</f>
        <v>0</v>
      </c>
      <c r="G18" s="16"/>
      <c r="H18" s="10"/>
      <c r="M18" s="22"/>
    </row>
    <row r="19" spans="1:13" ht="24.95" customHeight="1" x14ac:dyDescent="0.2">
      <c r="A19" s="8"/>
      <c r="B19" s="21" t="s">
        <v>7</v>
      </c>
      <c r="C19" s="16" t="s">
        <v>0</v>
      </c>
      <c r="D19" s="33"/>
      <c r="E19" s="21">
        <v>1</v>
      </c>
      <c r="F19" s="16">
        <f t="shared" ref="F19:F22" si="0">E19*D19</f>
        <v>0</v>
      </c>
      <c r="G19" s="16"/>
      <c r="H19" s="10"/>
    </row>
    <row r="20" spans="1:13" ht="24.95" customHeight="1" x14ac:dyDescent="0.2">
      <c r="A20" s="8"/>
      <c r="B20" s="16" t="s">
        <v>8</v>
      </c>
      <c r="C20" s="16"/>
      <c r="D20" s="25"/>
      <c r="E20" s="21"/>
      <c r="F20" s="24">
        <f>SUM(F21:F22)</f>
        <v>0</v>
      </c>
      <c r="G20" s="24"/>
      <c r="H20" s="10"/>
    </row>
    <row r="21" spans="1:13" ht="24.95" customHeight="1" x14ac:dyDescent="0.2">
      <c r="A21" s="8"/>
      <c r="B21" s="21" t="s">
        <v>6</v>
      </c>
      <c r="C21" s="16" t="s">
        <v>0</v>
      </c>
      <c r="D21" s="34"/>
      <c r="E21" s="21">
        <v>0.5</v>
      </c>
      <c r="F21" s="16">
        <f t="shared" si="0"/>
        <v>0</v>
      </c>
      <c r="G21" s="16"/>
      <c r="H21" s="10"/>
    </row>
    <row r="22" spans="1:13" ht="24.95" customHeight="1" x14ac:dyDescent="0.2">
      <c r="A22" s="8"/>
      <c r="B22" s="21" t="s">
        <v>7</v>
      </c>
      <c r="C22" s="16" t="s">
        <v>0</v>
      </c>
      <c r="D22" s="35"/>
      <c r="E22" s="21">
        <v>0.5</v>
      </c>
      <c r="F22" s="16">
        <f t="shared" si="0"/>
        <v>0</v>
      </c>
      <c r="G22" s="16"/>
      <c r="H22" s="10"/>
    </row>
    <row r="23" spans="1:13" ht="42" customHeight="1" x14ac:dyDescent="0.45">
      <c r="A23" s="8"/>
      <c r="B23" s="9"/>
      <c r="C23" s="43" t="s">
        <v>15</v>
      </c>
      <c r="D23" s="44"/>
      <c r="E23" s="44"/>
      <c r="F23" s="30">
        <f>SUM(F16,F17,F20)</f>
        <v>0</v>
      </c>
      <c r="G23" s="1" t="s">
        <v>12</v>
      </c>
      <c r="H23" s="10"/>
    </row>
    <row r="24" spans="1:13" ht="30" customHeight="1" x14ac:dyDescent="0.45">
      <c r="A24" s="8"/>
      <c r="B24" s="9"/>
      <c r="C24" s="43" t="s">
        <v>11</v>
      </c>
      <c r="D24" s="44"/>
      <c r="E24" s="44"/>
      <c r="F24" s="2" t="str">
        <f>IFERROR(F23/F11,"-")</f>
        <v>-</v>
      </c>
      <c r="G24" s="3" t="s">
        <v>13</v>
      </c>
      <c r="H24" s="10"/>
    </row>
    <row r="25" spans="1:13" ht="9.75" customHeight="1" x14ac:dyDescent="0.2">
      <c r="A25" s="8"/>
      <c r="B25" s="9"/>
      <c r="C25" s="45"/>
      <c r="D25" s="46"/>
      <c r="E25" s="46"/>
      <c r="F25" s="26"/>
      <c r="G25" s="26"/>
      <c r="H25" s="10"/>
    </row>
    <row r="26" spans="1:13" ht="54" customHeight="1" x14ac:dyDescent="0.2">
      <c r="A26" s="8"/>
      <c r="B26" s="36" t="s">
        <v>19</v>
      </c>
      <c r="C26" s="36"/>
      <c r="D26" s="36"/>
      <c r="E26" s="36"/>
      <c r="F26" s="36"/>
      <c r="G26" s="36"/>
      <c r="H26" s="10"/>
    </row>
    <row r="27" spans="1:13" x14ac:dyDescent="0.2">
      <c r="A27" s="8"/>
      <c r="B27" s="9"/>
      <c r="C27" s="9"/>
      <c r="D27" s="9"/>
      <c r="E27" s="9"/>
      <c r="F27" s="9"/>
      <c r="G27" s="9"/>
      <c r="H27" s="10"/>
    </row>
    <row r="28" spans="1:13" x14ac:dyDescent="0.2">
      <c r="A28" s="8"/>
      <c r="B28" s="37" t="s">
        <v>2</v>
      </c>
      <c r="C28" s="37"/>
      <c r="D28" s="37"/>
      <c r="E28" s="37"/>
      <c r="F28" s="37"/>
      <c r="G28" s="37"/>
      <c r="H28" s="10"/>
    </row>
    <row r="29" spans="1:13" x14ac:dyDescent="0.2">
      <c r="A29" s="27"/>
      <c r="B29" s="28"/>
      <c r="C29" s="28"/>
      <c r="D29" s="28"/>
      <c r="E29" s="28"/>
      <c r="F29" s="28"/>
      <c r="G29" s="28"/>
      <c r="H29" s="29"/>
    </row>
  </sheetData>
  <sheetProtection sheet="1" objects="1" scenarios="1" selectLockedCells="1"/>
  <mergeCells count="11">
    <mergeCell ref="B26:G26"/>
    <mergeCell ref="B28:G28"/>
    <mergeCell ref="A5:H7"/>
    <mergeCell ref="B13:C13"/>
    <mergeCell ref="C23:E23"/>
    <mergeCell ref="C24:E24"/>
    <mergeCell ref="C25:E25"/>
    <mergeCell ref="B11:E11"/>
    <mergeCell ref="B10:E10"/>
    <mergeCell ref="F13:G13"/>
    <mergeCell ref="B8:G8"/>
  </mergeCells>
  <phoneticPr fontId="3" type="noConversion"/>
  <conditionalFormatting sqref="F23">
    <cfRule type="cellIs" dxfId="21" priority="39" operator="greaterThan">
      <formula>60</formula>
    </cfRule>
  </conditionalFormatting>
  <conditionalFormatting sqref="D16">
    <cfRule type="expression" dxfId="20" priority="3">
      <formula>AND($F$10&lt;&gt;"",$F$10&lt;6,$D$16&lt;&gt;"")</formula>
    </cfRule>
    <cfRule type="cellIs" dxfId="19" priority="4" operator="greaterThan">
      <formula>70</formula>
    </cfRule>
    <cfRule type="expression" dxfId="18" priority="6">
      <formula>AND($F$23&gt;60,$D$16&lt;&gt;"")</formula>
    </cfRule>
  </conditionalFormatting>
  <conditionalFormatting sqref="D19">
    <cfRule type="expression" dxfId="17" priority="9">
      <formula>AND($F$17&gt;60,$D$19&lt;&gt;"")</formula>
    </cfRule>
    <cfRule type="expression" dxfId="16" priority="10">
      <formula>AND($F$23&gt;60,$D$19&lt;&gt;"")</formula>
    </cfRule>
  </conditionalFormatting>
  <conditionalFormatting sqref="D21">
    <cfRule type="expression" dxfId="15" priority="11">
      <formula>AND($F$20&gt;60,$D$21&lt;&gt;"")</formula>
    </cfRule>
    <cfRule type="expression" dxfId="14" priority="13">
      <formula>AND($F$23&gt;60,$D$21&lt;&gt;"")</formula>
    </cfRule>
  </conditionalFormatting>
  <conditionalFormatting sqref="F16">
    <cfRule type="expression" dxfId="13" priority="17">
      <formula>AND($F$23&gt;60,$F$16&lt;&gt;"")</formula>
    </cfRule>
  </conditionalFormatting>
  <conditionalFormatting sqref="F18:F19 F23">
    <cfRule type="expression" dxfId="12" priority="20">
      <formula>$F$17&gt;60</formula>
    </cfRule>
  </conditionalFormatting>
  <conditionalFormatting sqref="F21:F23">
    <cfRule type="expression" dxfId="11" priority="35">
      <formula>$F$20&gt;60</formula>
    </cfRule>
  </conditionalFormatting>
  <conditionalFormatting sqref="F10">
    <cfRule type="expression" dxfId="10" priority="1">
      <formula>$F$10=""</formula>
    </cfRule>
  </conditionalFormatting>
  <conditionalFormatting sqref="D18">
    <cfRule type="expression" dxfId="9" priority="7">
      <formula>AND($F$17&gt;60,$D$18&lt;&gt;"")</formula>
    </cfRule>
    <cfRule type="expression" dxfId="8" priority="8">
      <formula>AND($F$23&gt;60,$D$18&lt;&gt;"")</formula>
    </cfRule>
  </conditionalFormatting>
  <conditionalFormatting sqref="D22">
    <cfRule type="expression" dxfId="7" priority="15">
      <formula>AND($F$20&gt;60,$D$22&lt;&gt;"")</formula>
    </cfRule>
    <cfRule type="expression" dxfId="6" priority="16">
      <formula>AND($F$23&gt;60,$D$22&lt;&gt;"")</formula>
    </cfRule>
  </conditionalFormatting>
  <conditionalFormatting sqref="F11">
    <cfRule type="expression" dxfId="5" priority="2">
      <formula>AND($F$10&lt;&gt;"",$F$10&lt;18,$F$11="")</formula>
    </cfRule>
  </conditionalFormatting>
  <conditionalFormatting sqref="F24">
    <cfRule type="expression" dxfId="4" priority="43">
      <formula>$F$10=""</formula>
    </cfRule>
    <cfRule type="expression" dxfId="3" priority="44">
      <formula>AND($F$10&lt;18,$F$11="")</formula>
    </cfRule>
    <cfRule type="expression" dxfId="2" priority="45">
      <formula>AND($F$24&gt;1,$F$24&lt;&gt;"-",$F$10&lt;18)</formula>
    </cfRule>
  </conditionalFormatting>
  <conditionalFormatting sqref="F18:F19">
    <cfRule type="expression" dxfId="1" priority="19">
      <formula>AND($F$23&gt;60,$F$17&lt;&gt;"")</formula>
    </cfRule>
  </conditionalFormatting>
  <conditionalFormatting sqref="F21:F22">
    <cfRule type="expression" dxfId="0" priority="21">
      <formula>AND($F$23&gt;60,$F$20&lt;&gt;"")</formula>
    </cfRule>
  </conditionalFormatting>
  <dataValidations count="3">
    <dataValidation type="decimal" allowBlank="1" showInputMessage="1" showErrorMessage="1" sqref="F10">
      <formula1>0</formula1>
      <formula2>150</formula2>
    </dataValidation>
    <dataValidation type="decimal" allowBlank="1" showInputMessage="1" showErrorMessage="1" sqref="F11 D16 D18 D19 D21 D22">
      <formula1>0</formula1>
      <formula2>1000</formula2>
    </dataValidation>
    <dataValidation type="custom" allowBlank="1" showInputMessage="1" showErrorMessage="1" sqref="B28:G28">
      <formula1>"Please refer to the Schedule 8 Medicines Prescribing Code for further information"</formula1>
    </dataValidation>
  </dataValidations>
  <hyperlinks>
    <hyperlink ref="B28:F28" r:id="rId1" display="Please refer to the Schedule 8 Medicines Prescribing Code for further information"/>
  </hyperlinks>
  <pageMargins left="0.25" right="0.25" top="0.75" bottom="0.75" header="0.3" footer="0.3"/>
  <pageSetup paperSize="9" scale="45" orientation="landscape" r:id="rId2"/>
  <headerFooter alignWithMargins="0"/>
  <ignoredErrors>
    <ignoredError sqref="F20 F17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_xludf.Clear">
                <anchor moveWithCells="1" sizeWithCells="1">
                  <from>
                    <xdr:col>4</xdr:col>
                    <xdr:colOff>819150</xdr:colOff>
                    <xdr:row>1</xdr:row>
                    <xdr:rowOff>0</xdr:rowOff>
                  </from>
                  <to>
                    <xdr:col>6</xdr:col>
                    <xdr:colOff>85725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Department of Health, Government of 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he61295</dc:creator>
  <cp:lastModifiedBy>Kealley, Glenn</cp:lastModifiedBy>
  <cp:lastPrinted>2017-02-17T04:04:52Z</cp:lastPrinted>
  <dcterms:created xsi:type="dcterms:W3CDTF">2012-01-24T05:48:03Z</dcterms:created>
  <dcterms:modified xsi:type="dcterms:W3CDTF">2018-11-02T02:51:11Z</dcterms:modified>
</cp:coreProperties>
</file>